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'Вып.плана._9'!$A$2:$I$71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<sst xmlns="http://schemas.openxmlformats.org/spreadsheetml/2006/main" count="160" uniqueCount="154">
  <si>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</si>
  <si>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</si>
  <si>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</si>
  <si>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</si>
  <si>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</si>
  <si>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</si>
  <si>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</si>
  <si>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</si>
  <si>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</si>
  <si>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</si>
  <si>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</si>
  <si>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</si>
  <si>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</si>
  <si>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</si>
  <si>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</si>
  <si>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</si>
  <si>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</si>
  <si>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</si>
  <si>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</si>
  <si>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</si>
  <si>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</si>
  <si>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</si>
  <si>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</si>
  <si>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</si>
  <si>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</si>
  <si>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</si>
  <si>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</si>
  <si>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</si>
  <si>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</si>
  <si>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</si>
  <si>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</si>
  <si>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</si>
  <si>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</si>
  <si>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</si>
  <si>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</si>
  <si>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</si>
  <si>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</si>
  <si>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</si>
  <si>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</si>
  <si>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</si>
  <si>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</si>
  <si>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</si>
  <si>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</si>
  <si>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</si>
  <si>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</si>
  <si>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</si>
  <si>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</si>
  <si>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</si>
  <si>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</si>
  <si>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</si>
  <si>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</si>
  <si>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</si>
  <si>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</si>
  <si>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</si>
  <si>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</si>
  <si>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</si>
  <si>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</si>
  <si>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</si>
  <si>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</si>
  <si>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</si>
  <si>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</si>
  <si>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</si>
  <si>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</si>
  <si>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</si>
  <si>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</si>
  <si>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</si>
  <si>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</si>
  <si>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</si>
  <si>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</si>
  <si>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</si>
  <si>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</si>
  <si>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</si>
  <si>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</si>
  <si>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</si>
  <si>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</si>
  <si>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</si>
  <si>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</si>
  <si>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</si>
  <si>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</si>
  <si>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</si>
  <si>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</si>
  <si>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</si>
  <si>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</si>
  <si>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</si>
  <si>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</si>
  <si>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</si>
  <si>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</si>
  <si>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</si>
  <si>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</si>
  <si>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</si>
  <si>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</si>
  <si>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</si>
  <si>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</si>
  <si>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</si>
  <si>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</si>
  <si>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</si>
  <si>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</si>
  <si>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</si>
  <si>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</si>
  <si>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</si>
  <si>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</si>
  <si>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</si>
  <si>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</si>
  <si>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</si>
  <si>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 ПРИЛОЖЕНИЕ № 1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</si>
  <si>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</si>
  <si>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</si>
  <si>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</si>
  <si>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</si>
  <si>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</si>
  <si>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</si>
  <si>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бюджета сельского поселения Казым на 2019 год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</si>
  <si>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</si>
  <si>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</si>
  <si>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</si>
  <si>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</si>
  <si>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</si>
  <si>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</si>
  <si>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</si>
  <si>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</si>
  <si>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</si>
  <si>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</si>
  <si>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</si>
  <si>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</si>
  <si>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</si>
  <si>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</si>
  <si>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</si>
  <si>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</si>
  <si>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</si>
  <si>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</si>
  <si>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</si>
  <si>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</si>
  <si>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</si>
  <si>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</si>
  <si>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Уточнение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</si>
  <si>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</si>
  <si>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</si>
  <si>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</si>
  <si>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</si>
  <si>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</si>
  <si>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</si>
  <si>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</si>
  <si>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</si>
  <si>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</si>
  <si>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 xml:space="preserve"> от 6 декабря 2018 года № 41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</si>
  <si>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</si>
  <si>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</si>
  <si>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</si>
  <si>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__________________</t>
  </si>
  <si>
    <t xml:space="preserve"> от    декабря  2019 года  №</t>
  </si>
  <si>
    <t>000 1 01 02050 01 0000 110</t>
  </si>
  <si>
    <t xml:space="preserve">1.1.1.3.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</si>
  <si>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</si>
  <si>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_____________________________________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</si>
</sst>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6" fillId="0" borderId="11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 vertical="top"/>
    </xf>
    <xf numFmtId="0" fontId="11" fillId="0" borderId="0" xfId="52" applyNumberFormat="1" applyFont="1" applyFill="1" applyAlignment="1" applyProtection="1">
      <alignment vertical="top"/>
      <protection hidden="1"/>
    </xf>
    <xf numFmtId="174" fontId="8" fillId="0" borderId="10" xfId="52" applyNumberFormat="1" applyFont="1" applyFill="1" applyBorder="1" applyAlignment="1" applyProtection="1">
      <alignment horizontal="center" vertical="center"/>
      <protection hidden="1"/>
    </xf>
    <xf numFmtId="4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2" applyNumberFormat="1" applyFont="1" applyFill="1" applyBorder="1" applyAlignment="1" applyProtection="1">
      <alignment horizontal="center" vertical="center"/>
      <protection hidden="1"/>
    </xf>
    <xf numFmtId="4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Font="1" applyBorder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top"/>
      <protection/>
    </xf>
    <xf numFmtId="0" fontId="8" fillId="0" borderId="10" xfId="52" applyNumberFormat="1" applyFont="1" applyFill="1" applyBorder="1" applyAlignment="1" applyProtection="1">
      <alignment vertical="top" wrapText="1"/>
      <protection hidden="1"/>
    </xf>
    <xf numFmtId="0" fontId="8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8" fillId="32" borderId="10" xfId="52" applyNumberFormat="1" applyFont="1" applyFill="1" applyBorder="1" applyAlignment="1" applyProtection="1">
      <alignment horizontal="center" vertical="center" wrapText="1"/>
      <protection hidden="1"/>
    </xf>
    <xf numFmtId="4" fontId="8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174" fontId="8" fillId="0" borderId="10" xfId="52" applyNumberFormat="1" applyFont="1" applyFill="1" applyBorder="1" applyAlignment="1" applyProtection="1">
      <alignment vertical="top"/>
      <protection hidden="1"/>
    </xf>
    <xf numFmtId="174" fontId="8" fillId="0" borderId="10" xfId="52" applyNumberFormat="1" applyFont="1" applyFill="1" applyBorder="1" applyAlignment="1" applyProtection="1">
      <alignment vertical="top" wrapText="1"/>
      <protection hidden="1"/>
    </xf>
    <xf numFmtId="0" fontId="8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52" applyBorder="1">
      <alignment/>
      <protection/>
    </xf>
    <xf numFmtId="4" fontId="8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Border="1" applyAlignment="1" applyProtection="1">
      <alignment/>
      <protection hidden="1"/>
    </xf>
    <xf numFmtId="0" fontId="1" fillId="0" borderId="0" xfId="52" applyBorder="1">
      <alignment/>
      <protection/>
    </xf>
    <xf numFmtId="0" fontId="1" fillId="0" borderId="12" xfId="52" applyBorder="1">
      <alignment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1" fillId="0" borderId="0" xfId="52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top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11" fillId="0" borderId="0" xfId="0" applyFont="1" applyAlignment="1">
      <alignment horizontal="center" vertical="center"/>
    </xf>
    <xf numFmtId="0" fontId="7" fillId="0" borderId="13" xfId="52" applyNumberFormat="1" applyFont="1" applyFill="1" applyBorder="1" applyAlignment="1" applyProtection="1">
      <alignment horizontal="center" vertical="top"/>
      <protection hidden="1"/>
    </xf>
    <xf numFmtId="0" fontId="7" fillId="0" borderId="14" xfId="52" applyNumberFormat="1" applyFont="1" applyFill="1" applyBorder="1" applyAlignment="1" applyProtection="1">
      <alignment horizontal="center" vertical="top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7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zoomScale="68" zoomScaleNormal="200" zoomScaleSheetLayoutView="68" workbookViewId="0" topLeftCell="A38">
      <selection activeCell="R67" sqref="R67"/>
    </sheetView>
  </sheetViews>
  <sheetFormatPr defaultColWidth="9.00390625" defaultRowHeight="12.75"/>
  <cols>
    <col min="1" max="1" width="8.25390625" style="3" customWidth="1"/>
    <col min="2" max="2" width="47.375" style="12" customWidth="1"/>
    <col min="3" max="3" width="31.00390625" style="3" customWidth="1"/>
    <col min="4" max="4" width="17.125" style="3" hidden="1" customWidth="1"/>
    <col min="5" max="5" width="18.625" style="3" hidden="1" customWidth="1"/>
    <col min="6" max="6" width="15.75390625" style="3" hidden="1" customWidth="1"/>
    <col min="7" max="7" width="0.12890625" style="3" hidden="1" customWidth="1"/>
    <col min="8" max="8" width="18.375" style="3" hidden="1" customWidth="1"/>
    <col min="9" max="9" width="18.375" style="3" customWidth="1"/>
    <col min="10" max="16384" width="9.125" style="3" customWidth="1"/>
  </cols>
  <sheetData>
    <row r="1" spans="2:7" ht="409.5" customHeight="1" hidden="1">
      <c r="B1" s="9"/>
      <c r="C1" s="1"/>
      <c r="D1" s="1"/>
      <c r="E1" s="1"/>
      <c r="F1" s="2"/>
      <c r="G1" s="2"/>
    </row>
    <row r="2" spans="2:7" ht="15.75" hidden="1">
      <c r="B2" s="16"/>
      <c r="C2" s="25"/>
      <c r="D2" s="25"/>
      <c r="E2" s="25"/>
      <c r="F2" s="25"/>
      <c r="G2" s="20"/>
    </row>
    <row r="3" spans="2:9" ht="18.75">
      <c r="B3" s="16"/>
      <c r="C3" s="52" t="s">
        <v>104</v>
      </c>
      <c r="D3" s="52"/>
      <c r="E3" s="52"/>
      <c r="F3" s="52"/>
      <c r="G3" s="52"/>
      <c r="H3" s="52"/>
      <c r="I3" s="52"/>
    </row>
    <row r="4" spans="2:9" ht="18.75">
      <c r="B4" s="16"/>
      <c r="C4" s="52" t="s">
        <v>17</v>
      </c>
      <c r="D4" s="52"/>
      <c r="E4" s="52"/>
      <c r="F4" s="52"/>
      <c r="G4" s="52"/>
      <c r="H4" s="52"/>
      <c r="I4" s="52"/>
    </row>
    <row r="5" spans="2:9" ht="18.75">
      <c r="B5" s="16"/>
      <c r="C5" s="54" t="s">
        <v>105</v>
      </c>
      <c r="D5" s="54"/>
      <c r="E5" s="54"/>
      <c r="F5" s="54"/>
      <c r="G5" s="54"/>
      <c r="H5" s="54"/>
      <c r="I5" s="54"/>
    </row>
    <row r="6" spans="2:9" ht="18.75">
      <c r="B6" s="16"/>
      <c r="C6" s="52" t="s">
        <v>149</v>
      </c>
      <c r="D6" s="52"/>
      <c r="E6" s="52"/>
      <c r="F6" s="52"/>
      <c r="G6" s="52"/>
      <c r="H6" s="52"/>
      <c r="I6" s="52"/>
    </row>
    <row r="7" spans="2:7" ht="15.75">
      <c r="B7" s="16"/>
      <c r="C7" s="25"/>
      <c r="D7" s="25"/>
      <c r="E7" s="25"/>
      <c r="F7" s="25"/>
      <c r="G7" s="20"/>
    </row>
    <row r="8" spans="2:9" ht="18.75">
      <c r="B8" s="26"/>
      <c r="C8" s="52" t="s">
        <v>104</v>
      </c>
      <c r="D8" s="52"/>
      <c r="E8" s="52"/>
      <c r="F8" s="52"/>
      <c r="G8" s="52"/>
      <c r="H8" s="52"/>
      <c r="I8" s="52"/>
    </row>
    <row r="9" spans="2:9" ht="18.75">
      <c r="B9" s="26"/>
      <c r="C9" s="52" t="s">
        <v>17</v>
      </c>
      <c r="D9" s="52"/>
      <c r="E9" s="52"/>
      <c r="F9" s="52"/>
      <c r="G9" s="52"/>
      <c r="H9" s="52"/>
      <c r="I9" s="52"/>
    </row>
    <row r="10" spans="2:9" ht="18.75">
      <c r="B10" s="35"/>
      <c r="C10" s="54" t="s">
        <v>105</v>
      </c>
      <c r="D10" s="54"/>
      <c r="E10" s="54"/>
      <c r="F10" s="54"/>
      <c r="G10" s="54"/>
      <c r="H10" s="54"/>
      <c r="I10" s="54"/>
    </row>
    <row r="11" spans="2:9" ht="18.75">
      <c r="B11" s="26"/>
      <c r="C11" s="52" t="s">
        <v>144</v>
      </c>
      <c r="D11" s="52"/>
      <c r="E11" s="52"/>
      <c r="F11" s="52"/>
      <c r="G11" s="52"/>
      <c r="H11" s="52"/>
      <c r="I11" s="52"/>
    </row>
    <row r="12" spans="2:7" ht="15.75">
      <c r="B12" s="16"/>
      <c r="C12" s="17"/>
      <c r="D12" s="17"/>
      <c r="E12" s="17"/>
      <c r="F12" s="19"/>
      <c r="G12" s="20"/>
    </row>
    <row r="13" spans="2:7" ht="0.75" customHeight="1">
      <c r="B13" s="10"/>
      <c r="C13" s="7"/>
      <c r="D13" s="7"/>
      <c r="E13" s="7"/>
      <c r="F13" s="8"/>
      <c r="G13" s="6"/>
    </row>
    <row r="14" spans="2:7" s="5" customFormat="1" ht="15.75">
      <c r="B14" s="53" t="s">
        <v>3</v>
      </c>
      <c r="C14" s="53"/>
      <c r="D14" s="53"/>
      <c r="E14" s="53"/>
      <c r="F14" s="53"/>
      <c r="G14" s="8"/>
    </row>
    <row r="15" spans="2:7" ht="15.75">
      <c r="B15" s="53" t="s">
        <v>111</v>
      </c>
      <c r="C15" s="53"/>
      <c r="D15" s="53"/>
      <c r="E15" s="53"/>
      <c r="F15" s="53"/>
      <c r="G15" s="6"/>
    </row>
    <row r="16" spans="2:7" ht="15.75">
      <c r="B16" s="18"/>
      <c r="C16" s="18"/>
      <c r="D16" s="18"/>
      <c r="E16" s="18"/>
      <c r="F16" s="18"/>
      <c r="G16" s="6"/>
    </row>
    <row r="17" spans="2:7" ht="15.75">
      <c r="B17" s="16"/>
      <c r="C17" s="17"/>
      <c r="D17" s="17"/>
      <c r="E17" s="17"/>
      <c r="F17" s="23" t="s">
        <v>30</v>
      </c>
      <c r="G17" s="6"/>
    </row>
    <row r="18" spans="1:9" ht="15.75" customHeight="1">
      <c r="A18" s="51" t="s">
        <v>90</v>
      </c>
      <c r="B18" s="51" t="s">
        <v>1</v>
      </c>
      <c r="C18" s="51" t="s">
        <v>0</v>
      </c>
      <c r="D18" s="51" t="s">
        <v>16</v>
      </c>
      <c r="E18" s="57" t="s">
        <v>134</v>
      </c>
      <c r="F18" s="51" t="s">
        <v>16</v>
      </c>
      <c r="G18" s="21"/>
      <c r="H18" s="57" t="s">
        <v>134</v>
      </c>
      <c r="I18" s="51" t="s">
        <v>16</v>
      </c>
    </row>
    <row r="19" spans="1:9" ht="22.5" customHeight="1">
      <c r="A19" s="51"/>
      <c r="B19" s="51"/>
      <c r="C19" s="51"/>
      <c r="D19" s="51"/>
      <c r="E19" s="58"/>
      <c r="F19" s="51"/>
      <c r="G19" s="22"/>
      <c r="H19" s="58"/>
      <c r="I19" s="51"/>
    </row>
    <row r="20" spans="1:9" ht="14.25" customHeight="1">
      <c r="A20" s="13">
        <v>1</v>
      </c>
      <c r="B20" s="13">
        <v>2</v>
      </c>
      <c r="C20" s="13">
        <v>3</v>
      </c>
      <c r="D20" s="13"/>
      <c r="E20" s="13"/>
      <c r="F20" s="13">
        <v>4</v>
      </c>
      <c r="G20" s="22"/>
      <c r="H20" s="44"/>
      <c r="I20" s="13">
        <v>4</v>
      </c>
    </row>
    <row r="21" spans="1:9" ht="18.75" customHeight="1">
      <c r="A21" s="34" t="s">
        <v>94</v>
      </c>
      <c r="B21" s="40" t="s">
        <v>38</v>
      </c>
      <c r="C21" s="13" t="s">
        <v>4</v>
      </c>
      <c r="D21" s="28">
        <f aca="true" t="shared" si="0" ref="D21:I21">D22+D27+D33+D35+D41+D44+D49</f>
        <v>4585600</v>
      </c>
      <c r="E21" s="28">
        <f t="shared" si="0"/>
        <v>0</v>
      </c>
      <c r="F21" s="28">
        <f t="shared" si="0"/>
        <v>4585600</v>
      </c>
      <c r="G21" s="28">
        <f t="shared" si="0"/>
        <v>0</v>
      </c>
      <c r="H21" s="28">
        <f t="shared" si="0"/>
        <v>278260.17</v>
      </c>
      <c r="I21" s="28">
        <f t="shared" si="0"/>
        <v>4863860.17</v>
      </c>
    </row>
    <row r="22" spans="1:9" ht="18" customHeight="1">
      <c r="A22" s="32" t="s">
        <v>40</v>
      </c>
      <c r="B22" s="36" t="s">
        <v>39</v>
      </c>
      <c r="C22" s="14" t="s">
        <v>5</v>
      </c>
      <c r="D22" s="29">
        <f aca="true" t="shared" si="1" ref="D22:I22">D23</f>
        <v>1989500</v>
      </c>
      <c r="E22" s="29">
        <f t="shared" si="1"/>
        <v>0</v>
      </c>
      <c r="F22" s="29">
        <f t="shared" si="1"/>
        <v>1989500</v>
      </c>
      <c r="G22" s="29">
        <f t="shared" si="1"/>
        <v>0</v>
      </c>
      <c r="H22" s="29">
        <f t="shared" si="1"/>
        <v>-3.638200851696638E-13</v>
      </c>
      <c r="I22" s="29">
        <f t="shared" si="1"/>
        <v>1989500</v>
      </c>
    </row>
    <row r="23" spans="1:9" ht="18.75" customHeight="1">
      <c r="A23" s="32" t="s">
        <v>42</v>
      </c>
      <c r="B23" s="36" t="s">
        <v>41</v>
      </c>
      <c r="C23" s="14" t="s">
        <v>6</v>
      </c>
      <c r="D23" s="29">
        <f>D24+D25</f>
        <v>1989500</v>
      </c>
      <c r="E23" s="29">
        <f>E24+E25</f>
        <v>0</v>
      </c>
      <c r="F23" s="29">
        <f>F24+F25+F26</f>
        <v>1989500</v>
      </c>
      <c r="G23" s="29">
        <f>G24+G25+G26</f>
        <v>0</v>
      </c>
      <c r="H23" s="29">
        <f>H24+H25+H26</f>
        <v>-3.638200851696638E-13</v>
      </c>
      <c r="I23" s="29">
        <f>I24+I25+I26</f>
        <v>1989500</v>
      </c>
    </row>
    <row r="24" spans="1:9" ht="109.5" customHeight="1">
      <c r="A24" s="32" t="s">
        <v>44</v>
      </c>
      <c r="B24" s="36" t="s">
        <v>43</v>
      </c>
      <c r="C24" s="14" t="s">
        <v>18</v>
      </c>
      <c r="D24" s="29">
        <v>1984300</v>
      </c>
      <c r="E24" s="29">
        <v>-40000</v>
      </c>
      <c r="F24" s="29">
        <f aca="true" t="shared" si="2" ref="F24:F50">E24+D24</f>
        <v>1944300</v>
      </c>
      <c r="G24" s="21"/>
      <c r="H24" s="45">
        <v>5199.4</v>
      </c>
      <c r="I24" s="45">
        <f aca="true" t="shared" si="3" ref="I24:I68">H24+F24</f>
        <v>1949499.4</v>
      </c>
    </row>
    <row r="25" spans="1:9" ht="63.75" customHeight="1">
      <c r="A25" s="32" t="s">
        <v>45</v>
      </c>
      <c r="B25" s="36" t="s">
        <v>46</v>
      </c>
      <c r="C25" s="15" t="s">
        <v>20</v>
      </c>
      <c r="D25" s="29">
        <v>5200</v>
      </c>
      <c r="E25" s="29">
        <v>40000</v>
      </c>
      <c r="F25" s="29">
        <f t="shared" si="2"/>
        <v>45200</v>
      </c>
      <c r="G25" s="24"/>
      <c r="H25" s="45">
        <v>-5200</v>
      </c>
      <c r="I25" s="45">
        <f t="shared" si="3"/>
        <v>40000</v>
      </c>
    </row>
    <row r="26" spans="1:9" ht="122.25" customHeight="1">
      <c r="A26" s="32" t="s">
        <v>151</v>
      </c>
      <c r="B26" s="36" t="s">
        <v>152</v>
      </c>
      <c r="C26" s="15" t="s">
        <v>150</v>
      </c>
      <c r="D26" s="29"/>
      <c r="E26" s="29"/>
      <c r="F26" s="29">
        <v>0</v>
      </c>
      <c r="G26" s="24"/>
      <c r="H26" s="45">
        <v>0.6</v>
      </c>
      <c r="I26" s="45">
        <f t="shared" si="3"/>
        <v>0.6</v>
      </c>
    </row>
    <row r="27" spans="1:9" ht="46.5" customHeight="1">
      <c r="A27" s="32" t="s">
        <v>48</v>
      </c>
      <c r="B27" s="36" t="s">
        <v>47</v>
      </c>
      <c r="C27" s="15" t="s">
        <v>31</v>
      </c>
      <c r="D27" s="29">
        <f>D28</f>
        <v>1711400</v>
      </c>
      <c r="E27" s="29">
        <f>E28</f>
        <v>0</v>
      </c>
      <c r="F27" s="29">
        <f>F28</f>
        <v>1711400</v>
      </c>
      <c r="G27" s="29">
        <f>G28</f>
        <v>0</v>
      </c>
      <c r="H27" s="29">
        <f>H28</f>
        <v>130400</v>
      </c>
      <c r="I27" s="45">
        <f t="shared" si="3"/>
        <v>1841800</v>
      </c>
    </row>
    <row r="28" spans="1:9" ht="48.75" customHeight="1">
      <c r="A28" s="32" t="s">
        <v>50</v>
      </c>
      <c r="B28" s="36" t="s">
        <v>49</v>
      </c>
      <c r="C28" s="15" t="s">
        <v>32</v>
      </c>
      <c r="D28" s="29">
        <f>D29+D30+D31+D32</f>
        <v>1711400</v>
      </c>
      <c r="E28" s="29">
        <f>E29+E30+E31+E32</f>
        <v>0</v>
      </c>
      <c r="F28" s="29">
        <f>F29+F30+F31+F32</f>
        <v>1711400</v>
      </c>
      <c r="G28" s="29">
        <f>G29+G30+G31+G32</f>
        <v>0</v>
      </c>
      <c r="H28" s="29">
        <f>H29+H30+H31+H32</f>
        <v>130400</v>
      </c>
      <c r="I28" s="45">
        <f t="shared" si="3"/>
        <v>1841800</v>
      </c>
    </row>
    <row r="29" spans="1:9" ht="164.25" customHeight="1">
      <c r="A29" s="32" t="s">
        <v>51</v>
      </c>
      <c r="B29" s="36" t="s">
        <v>126</v>
      </c>
      <c r="C29" s="15" t="s">
        <v>127</v>
      </c>
      <c r="D29" s="29">
        <v>630900</v>
      </c>
      <c r="E29" s="29"/>
      <c r="F29" s="29">
        <f t="shared" si="2"/>
        <v>630900</v>
      </c>
      <c r="G29" s="24"/>
      <c r="H29" s="45">
        <v>229100</v>
      </c>
      <c r="I29" s="45">
        <f t="shared" si="3"/>
        <v>860000</v>
      </c>
    </row>
    <row r="30" spans="1:9" ht="194.25" customHeight="1">
      <c r="A30" s="32" t="s">
        <v>52</v>
      </c>
      <c r="B30" s="36" t="s">
        <v>128</v>
      </c>
      <c r="C30" s="15" t="s">
        <v>129</v>
      </c>
      <c r="D30" s="29">
        <v>4500</v>
      </c>
      <c r="E30" s="29"/>
      <c r="F30" s="29">
        <f t="shared" si="2"/>
        <v>4500</v>
      </c>
      <c r="G30" s="24"/>
      <c r="H30" s="45">
        <v>300</v>
      </c>
      <c r="I30" s="45">
        <f t="shared" si="3"/>
        <v>4800</v>
      </c>
    </row>
    <row r="31" spans="1:9" ht="169.5" customHeight="1">
      <c r="A31" s="32" t="s">
        <v>106</v>
      </c>
      <c r="B31" s="36" t="s">
        <v>130</v>
      </c>
      <c r="C31" s="15" t="s">
        <v>131</v>
      </c>
      <c r="D31" s="29">
        <v>1163600</v>
      </c>
      <c r="E31" s="29"/>
      <c r="F31" s="29">
        <f t="shared" si="2"/>
        <v>1163600</v>
      </c>
      <c r="G31" s="24"/>
      <c r="H31" s="45">
        <v>-63600</v>
      </c>
      <c r="I31" s="45">
        <f t="shared" si="3"/>
        <v>1100000</v>
      </c>
    </row>
    <row r="32" spans="1:9" ht="161.25" customHeight="1">
      <c r="A32" s="32" t="s">
        <v>107</v>
      </c>
      <c r="B32" s="36" t="s">
        <v>132</v>
      </c>
      <c r="C32" s="15" t="s">
        <v>133</v>
      </c>
      <c r="D32" s="29">
        <v>-87600</v>
      </c>
      <c r="E32" s="29"/>
      <c r="F32" s="29">
        <f t="shared" si="2"/>
        <v>-87600</v>
      </c>
      <c r="G32" s="24"/>
      <c r="H32" s="45">
        <v>-35400</v>
      </c>
      <c r="I32" s="45">
        <f t="shared" si="3"/>
        <v>-123000</v>
      </c>
    </row>
    <row r="33" spans="1:9" ht="21" customHeight="1">
      <c r="A33" s="33" t="s">
        <v>55</v>
      </c>
      <c r="B33" s="36" t="s">
        <v>53</v>
      </c>
      <c r="C33" s="15" t="s">
        <v>33</v>
      </c>
      <c r="D33" s="29">
        <f>D34</f>
        <v>3500</v>
      </c>
      <c r="E33" s="29">
        <f>E34</f>
        <v>0</v>
      </c>
      <c r="F33" s="29">
        <f>F34</f>
        <v>3500</v>
      </c>
      <c r="G33" s="29">
        <f>G34</f>
        <v>0</v>
      </c>
      <c r="H33" s="29">
        <f>H34</f>
        <v>-3439.83</v>
      </c>
      <c r="I33" s="45">
        <f t="shared" si="3"/>
        <v>60.17000000000007</v>
      </c>
    </row>
    <row r="34" spans="1:9" ht="23.25" customHeight="1">
      <c r="A34" s="32" t="s">
        <v>54</v>
      </c>
      <c r="B34" s="36" t="s">
        <v>93</v>
      </c>
      <c r="C34" s="15" t="s">
        <v>34</v>
      </c>
      <c r="D34" s="29">
        <v>3500</v>
      </c>
      <c r="E34" s="29">
        <v>0</v>
      </c>
      <c r="F34" s="29">
        <v>3500</v>
      </c>
      <c r="G34" s="24"/>
      <c r="H34" s="45">
        <v>-3439.83</v>
      </c>
      <c r="I34" s="45">
        <f t="shared" si="3"/>
        <v>60.17000000000007</v>
      </c>
    </row>
    <row r="35" spans="1:9" ht="15.75" customHeight="1">
      <c r="A35" s="32" t="s">
        <v>57</v>
      </c>
      <c r="B35" s="36" t="s">
        <v>56</v>
      </c>
      <c r="C35" s="14" t="s">
        <v>7</v>
      </c>
      <c r="D35" s="29">
        <f>D36+D38</f>
        <v>137200</v>
      </c>
      <c r="E35" s="29">
        <f>E36+E38</f>
        <v>0</v>
      </c>
      <c r="F35" s="29">
        <f>F36+F38</f>
        <v>137200</v>
      </c>
      <c r="G35" s="29">
        <f>G36+G38</f>
        <v>0</v>
      </c>
      <c r="H35" s="29">
        <f>H36+H38</f>
        <v>10300</v>
      </c>
      <c r="I35" s="45">
        <f t="shared" si="3"/>
        <v>147500</v>
      </c>
    </row>
    <row r="36" spans="1:9" ht="18.75" customHeight="1">
      <c r="A36" s="32" t="s">
        <v>59</v>
      </c>
      <c r="B36" s="36" t="s">
        <v>58</v>
      </c>
      <c r="C36" s="14" t="s">
        <v>8</v>
      </c>
      <c r="D36" s="29">
        <f>D37</f>
        <v>65200</v>
      </c>
      <c r="E36" s="29">
        <f>E37</f>
        <v>0</v>
      </c>
      <c r="F36" s="29">
        <f>F37</f>
        <v>65200</v>
      </c>
      <c r="G36" s="29">
        <f>G37</f>
        <v>0</v>
      </c>
      <c r="H36" s="29">
        <f>H37</f>
        <v>-4700</v>
      </c>
      <c r="I36" s="45">
        <f t="shared" si="3"/>
        <v>60500</v>
      </c>
    </row>
    <row r="37" spans="1:9" ht="66" customHeight="1">
      <c r="A37" s="32" t="s">
        <v>61</v>
      </c>
      <c r="B37" s="36" t="s">
        <v>60</v>
      </c>
      <c r="C37" s="14" t="s">
        <v>35</v>
      </c>
      <c r="D37" s="29">
        <v>65200</v>
      </c>
      <c r="E37" s="29"/>
      <c r="F37" s="29">
        <f t="shared" si="2"/>
        <v>65200</v>
      </c>
      <c r="G37" s="21"/>
      <c r="H37" s="45">
        <v>-4700</v>
      </c>
      <c r="I37" s="45">
        <f t="shared" si="3"/>
        <v>60500</v>
      </c>
    </row>
    <row r="38" spans="1:9" ht="14.25" customHeight="1">
      <c r="A38" s="32" t="s">
        <v>63</v>
      </c>
      <c r="B38" s="36" t="s">
        <v>62</v>
      </c>
      <c r="C38" s="14" t="s">
        <v>9</v>
      </c>
      <c r="D38" s="29">
        <f>D39+D40</f>
        <v>72000</v>
      </c>
      <c r="E38" s="29">
        <f>E39+E40</f>
        <v>0</v>
      </c>
      <c r="F38" s="29">
        <f>F39+F40</f>
        <v>72000</v>
      </c>
      <c r="G38" s="29">
        <f>G39+G40</f>
        <v>0</v>
      </c>
      <c r="H38" s="29">
        <f>H39+H40</f>
        <v>15000</v>
      </c>
      <c r="I38" s="45">
        <f t="shared" si="3"/>
        <v>87000</v>
      </c>
    </row>
    <row r="39" spans="1:9" ht="60.75" customHeight="1">
      <c r="A39" s="32" t="s">
        <v>65</v>
      </c>
      <c r="B39" s="36" t="s">
        <v>64</v>
      </c>
      <c r="C39" s="14" t="s">
        <v>36</v>
      </c>
      <c r="D39" s="29">
        <v>57300</v>
      </c>
      <c r="E39" s="29"/>
      <c r="F39" s="29">
        <f t="shared" si="2"/>
        <v>57300</v>
      </c>
      <c r="G39" s="21"/>
      <c r="H39" s="45">
        <v>12700</v>
      </c>
      <c r="I39" s="45">
        <f t="shared" si="3"/>
        <v>70000</v>
      </c>
    </row>
    <row r="40" spans="1:9" ht="62.25" customHeight="1">
      <c r="A40" s="32" t="s">
        <v>67</v>
      </c>
      <c r="B40" s="36" t="s">
        <v>66</v>
      </c>
      <c r="C40" s="14" t="s">
        <v>37</v>
      </c>
      <c r="D40" s="29">
        <v>14700</v>
      </c>
      <c r="E40" s="29"/>
      <c r="F40" s="29">
        <f t="shared" si="2"/>
        <v>14700</v>
      </c>
      <c r="G40" s="21"/>
      <c r="H40" s="45">
        <v>2300</v>
      </c>
      <c r="I40" s="45">
        <f t="shared" si="3"/>
        <v>17000</v>
      </c>
    </row>
    <row r="41" spans="1:9" ht="15.75" customHeight="1">
      <c r="A41" s="32" t="s">
        <v>68</v>
      </c>
      <c r="B41" s="36" t="s">
        <v>92</v>
      </c>
      <c r="C41" s="14" t="s">
        <v>10</v>
      </c>
      <c r="D41" s="29">
        <f aca="true" t="shared" si="4" ref="D41:H42">D42</f>
        <v>27000</v>
      </c>
      <c r="E41" s="29">
        <f t="shared" si="4"/>
        <v>0</v>
      </c>
      <c r="F41" s="29">
        <f t="shared" si="4"/>
        <v>27000</v>
      </c>
      <c r="G41" s="29">
        <f t="shared" si="4"/>
        <v>0</v>
      </c>
      <c r="H41" s="29">
        <f t="shared" si="4"/>
        <v>-9000</v>
      </c>
      <c r="I41" s="45">
        <f t="shared" si="3"/>
        <v>18000</v>
      </c>
    </row>
    <row r="42" spans="1:9" ht="64.5" customHeight="1">
      <c r="A42" s="32" t="s">
        <v>70</v>
      </c>
      <c r="B42" s="36" t="s">
        <v>69</v>
      </c>
      <c r="C42" s="14" t="s">
        <v>11</v>
      </c>
      <c r="D42" s="29">
        <f t="shared" si="4"/>
        <v>27000</v>
      </c>
      <c r="E42" s="29">
        <f t="shared" si="4"/>
        <v>0</v>
      </c>
      <c r="F42" s="29">
        <f t="shared" si="4"/>
        <v>27000</v>
      </c>
      <c r="G42" s="29">
        <f t="shared" si="4"/>
        <v>0</v>
      </c>
      <c r="H42" s="29">
        <f t="shared" si="4"/>
        <v>-9000</v>
      </c>
      <c r="I42" s="45">
        <f t="shared" si="3"/>
        <v>18000</v>
      </c>
    </row>
    <row r="43" spans="1:9" ht="111" customHeight="1">
      <c r="A43" s="32" t="s">
        <v>71</v>
      </c>
      <c r="B43" s="36" t="s">
        <v>91</v>
      </c>
      <c r="C43" s="14" t="s">
        <v>12</v>
      </c>
      <c r="D43" s="29">
        <v>27000</v>
      </c>
      <c r="E43" s="29"/>
      <c r="F43" s="29">
        <f t="shared" si="2"/>
        <v>27000</v>
      </c>
      <c r="G43" s="21"/>
      <c r="H43" s="45">
        <v>-9000</v>
      </c>
      <c r="I43" s="45">
        <f t="shared" si="3"/>
        <v>18000</v>
      </c>
    </row>
    <row r="44" spans="1:9" ht="61.5" customHeight="1">
      <c r="A44" s="32" t="s">
        <v>73</v>
      </c>
      <c r="B44" s="36" t="s">
        <v>72</v>
      </c>
      <c r="C44" s="14" t="s">
        <v>13</v>
      </c>
      <c r="D44" s="29">
        <f>D45+D47</f>
        <v>620000</v>
      </c>
      <c r="E44" s="29">
        <f>E45+E47</f>
        <v>0</v>
      </c>
      <c r="F44" s="29">
        <f>F45+F47</f>
        <v>620000</v>
      </c>
      <c r="G44" s="29">
        <f>G45+G47</f>
        <v>0</v>
      </c>
      <c r="H44" s="29">
        <f>H45+H47</f>
        <v>121000</v>
      </c>
      <c r="I44" s="45">
        <f t="shared" si="3"/>
        <v>741000</v>
      </c>
    </row>
    <row r="45" spans="1:9" ht="127.5" customHeight="1">
      <c r="A45" s="32" t="s">
        <v>75</v>
      </c>
      <c r="B45" s="36" t="s">
        <v>74</v>
      </c>
      <c r="C45" s="14" t="s">
        <v>14</v>
      </c>
      <c r="D45" s="29">
        <f>D46</f>
        <v>470000</v>
      </c>
      <c r="E45" s="29">
        <f>E46</f>
        <v>-100000</v>
      </c>
      <c r="F45" s="29">
        <f>F46</f>
        <v>370000</v>
      </c>
      <c r="G45" s="29">
        <f>G46</f>
        <v>0</v>
      </c>
      <c r="H45" s="29">
        <f>H46</f>
        <v>106000</v>
      </c>
      <c r="I45" s="45">
        <f t="shared" si="3"/>
        <v>476000</v>
      </c>
    </row>
    <row r="46" spans="1:9" ht="47.25" customHeight="1">
      <c r="A46" s="32" t="s">
        <v>77</v>
      </c>
      <c r="B46" s="36" t="s">
        <v>76</v>
      </c>
      <c r="C46" s="14" t="s">
        <v>29</v>
      </c>
      <c r="D46" s="29">
        <v>470000</v>
      </c>
      <c r="E46" s="29">
        <v>-100000</v>
      </c>
      <c r="F46" s="29">
        <f t="shared" si="2"/>
        <v>370000</v>
      </c>
      <c r="G46" s="21"/>
      <c r="H46" s="45">
        <v>106000</v>
      </c>
      <c r="I46" s="45">
        <f t="shared" si="3"/>
        <v>476000</v>
      </c>
    </row>
    <row r="47" spans="1:9" ht="126" customHeight="1">
      <c r="A47" s="32" t="s">
        <v>113</v>
      </c>
      <c r="B47" s="36" t="s">
        <v>116</v>
      </c>
      <c r="C47" s="14" t="s">
        <v>117</v>
      </c>
      <c r="D47" s="29">
        <f>D48</f>
        <v>150000</v>
      </c>
      <c r="E47" s="29">
        <f>E48</f>
        <v>100000</v>
      </c>
      <c r="F47" s="29">
        <f>F48</f>
        <v>250000</v>
      </c>
      <c r="G47" s="29">
        <f>G48</f>
        <v>0</v>
      </c>
      <c r="H47" s="29">
        <f>H48</f>
        <v>15000</v>
      </c>
      <c r="I47" s="45">
        <f t="shared" si="3"/>
        <v>265000</v>
      </c>
    </row>
    <row r="48" spans="1:9" ht="111.75" customHeight="1">
      <c r="A48" s="32" t="s">
        <v>115</v>
      </c>
      <c r="B48" s="36" t="s">
        <v>114</v>
      </c>
      <c r="C48" s="14" t="s">
        <v>112</v>
      </c>
      <c r="D48" s="29">
        <v>150000</v>
      </c>
      <c r="E48" s="29">
        <v>100000</v>
      </c>
      <c r="F48" s="29">
        <f t="shared" si="2"/>
        <v>250000</v>
      </c>
      <c r="G48" s="21"/>
      <c r="H48" s="45">
        <v>15000</v>
      </c>
      <c r="I48" s="45">
        <f t="shared" si="3"/>
        <v>265000</v>
      </c>
    </row>
    <row r="49" spans="1:9" ht="47.25" customHeight="1">
      <c r="A49" s="32" t="s">
        <v>79</v>
      </c>
      <c r="B49" s="36" t="s">
        <v>78</v>
      </c>
      <c r="C49" s="14" t="s">
        <v>108</v>
      </c>
      <c r="D49" s="29">
        <f>D50</f>
        <v>97000</v>
      </c>
      <c r="E49" s="29">
        <f>E50</f>
        <v>0</v>
      </c>
      <c r="F49" s="29">
        <f>F50</f>
        <v>97000</v>
      </c>
      <c r="G49" s="29">
        <f>G50</f>
        <v>0</v>
      </c>
      <c r="H49" s="29">
        <f>H50</f>
        <v>29000</v>
      </c>
      <c r="I49" s="45">
        <f t="shared" si="3"/>
        <v>126000</v>
      </c>
    </row>
    <row r="50" spans="1:9" ht="48.75" customHeight="1">
      <c r="A50" s="32" t="s">
        <v>81</v>
      </c>
      <c r="B50" s="36" t="s">
        <v>80</v>
      </c>
      <c r="C50" s="14" t="s">
        <v>19</v>
      </c>
      <c r="D50" s="29">
        <v>97000</v>
      </c>
      <c r="E50" s="29"/>
      <c r="F50" s="29">
        <f t="shared" si="2"/>
        <v>97000</v>
      </c>
      <c r="G50" s="21"/>
      <c r="H50" s="45">
        <v>29000</v>
      </c>
      <c r="I50" s="45">
        <f t="shared" si="3"/>
        <v>126000</v>
      </c>
    </row>
    <row r="51" spans="1:9" ht="31.5" customHeight="1" hidden="1">
      <c r="A51" s="32"/>
      <c r="B51" s="36" t="s">
        <v>23</v>
      </c>
      <c r="C51" s="15" t="s">
        <v>21</v>
      </c>
      <c r="D51" s="29" t="e">
        <f>#REF!+#REF!</f>
        <v>#REF!</v>
      </c>
      <c r="E51" s="29"/>
      <c r="F51" s="29" t="e">
        <f>#REF!+#REF!</f>
        <v>#REF!</v>
      </c>
      <c r="G51" s="21"/>
      <c r="H51" s="45"/>
      <c r="I51" s="45" t="e">
        <f t="shared" si="3"/>
        <v>#REF!</v>
      </c>
    </row>
    <row r="52" spans="1:9" ht="63" customHeight="1" hidden="1">
      <c r="A52" s="32"/>
      <c r="B52" s="36" t="s">
        <v>24</v>
      </c>
      <c r="C52" s="14" t="s">
        <v>22</v>
      </c>
      <c r="D52" s="29" t="e">
        <f>#REF!+#REF!</f>
        <v>#REF!</v>
      </c>
      <c r="E52" s="29"/>
      <c r="F52" s="29" t="e">
        <f>#REF!+#REF!</f>
        <v>#REF!</v>
      </c>
      <c r="G52" s="21"/>
      <c r="H52" s="45"/>
      <c r="I52" s="45" t="e">
        <f t="shared" si="3"/>
        <v>#REF!</v>
      </c>
    </row>
    <row r="53" spans="1:9" ht="15.75" customHeight="1" hidden="1">
      <c r="A53" s="32"/>
      <c r="B53" s="36" t="s">
        <v>26</v>
      </c>
      <c r="C53" s="15" t="s">
        <v>25</v>
      </c>
      <c r="D53" s="29" t="e">
        <f>#REF!+#REF!</f>
        <v>#REF!</v>
      </c>
      <c r="E53" s="29"/>
      <c r="F53" s="29" t="e">
        <f>#REF!+#REF!</f>
        <v>#REF!</v>
      </c>
      <c r="G53" s="21"/>
      <c r="H53" s="45"/>
      <c r="I53" s="45" t="e">
        <f t="shared" si="3"/>
        <v>#REF!</v>
      </c>
    </row>
    <row r="54" spans="1:9" ht="31.5" customHeight="1" hidden="1">
      <c r="A54" s="32"/>
      <c r="B54" s="36" t="s">
        <v>28</v>
      </c>
      <c r="C54" s="15" t="s">
        <v>27</v>
      </c>
      <c r="D54" s="29" t="e">
        <f>#REF!+#REF!</f>
        <v>#REF!</v>
      </c>
      <c r="E54" s="29"/>
      <c r="F54" s="29" t="e">
        <f>#REF!+#REF!</f>
        <v>#REF!</v>
      </c>
      <c r="G54" s="21"/>
      <c r="H54" s="45"/>
      <c r="I54" s="45" t="e">
        <f t="shared" si="3"/>
        <v>#REF!</v>
      </c>
    </row>
    <row r="55" spans="1:9" ht="18" customHeight="1">
      <c r="A55" s="34" t="s">
        <v>82</v>
      </c>
      <c r="B55" s="40" t="s">
        <v>97</v>
      </c>
      <c r="C55" s="13" t="s">
        <v>96</v>
      </c>
      <c r="D55" s="28">
        <f aca="true" t="shared" si="5" ref="D55:I55">D56+D66</f>
        <v>35946310</v>
      </c>
      <c r="E55" s="28">
        <f t="shared" si="5"/>
        <v>546315</v>
      </c>
      <c r="F55" s="28">
        <f t="shared" si="5"/>
        <v>36492625</v>
      </c>
      <c r="G55" s="28">
        <f t="shared" si="5"/>
        <v>0</v>
      </c>
      <c r="H55" s="28">
        <f t="shared" si="5"/>
        <v>-58193</v>
      </c>
      <c r="I55" s="28">
        <f t="shared" si="5"/>
        <v>36434432</v>
      </c>
    </row>
    <row r="56" spans="1:9" ht="51" customHeight="1">
      <c r="A56" s="32" t="s">
        <v>83</v>
      </c>
      <c r="B56" s="36" t="s">
        <v>118</v>
      </c>
      <c r="C56" s="37" t="s">
        <v>15</v>
      </c>
      <c r="D56" s="29">
        <f>D57+D59+D63</f>
        <v>35856110</v>
      </c>
      <c r="E56" s="29">
        <f>E57+E59+E63</f>
        <v>546315</v>
      </c>
      <c r="F56" s="29">
        <f>F57+F59+F63</f>
        <v>36402425</v>
      </c>
      <c r="G56" s="29">
        <f>G57+G59+G63</f>
        <v>0</v>
      </c>
      <c r="H56" s="29">
        <f>H57+H59+H63</f>
        <v>-79193</v>
      </c>
      <c r="I56" s="45">
        <f t="shared" si="3"/>
        <v>36323232</v>
      </c>
    </row>
    <row r="57" spans="1:9" ht="30.75" customHeight="1">
      <c r="A57" s="32" t="s">
        <v>85</v>
      </c>
      <c r="B57" s="36" t="s">
        <v>95</v>
      </c>
      <c r="C57" s="38" t="s">
        <v>119</v>
      </c>
      <c r="D57" s="29">
        <f>D58</f>
        <v>28753000</v>
      </c>
      <c r="E57" s="29">
        <f>E58</f>
        <v>0</v>
      </c>
      <c r="F57" s="29">
        <f>F58</f>
        <v>28753000</v>
      </c>
      <c r="G57" s="29">
        <f>G58</f>
        <v>0</v>
      </c>
      <c r="H57" s="29">
        <f>H58</f>
        <v>0</v>
      </c>
      <c r="I57" s="45">
        <f t="shared" si="3"/>
        <v>28753000</v>
      </c>
    </row>
    <row r="58" spans="1:9" ht="32.25" customHeight="1">
      <c r="A58" s="32" t="s">
        <v>98</v>
      </c>
      <c r="B58" s="36" t="s">
        <v>84</v>
      </c>
      <c r="C58" s="37" t="s">
        <v>120</v>
      </c>
      <c r="D58" s="29">
        <v>28753000</v>
      </c>
      <c r="E58" s="39"/>
      <c r="F58" s="29">
        <f aca="true" t="shared" si="6" ref="F58:F67">E58+D58</f>
        <v>28753000</v>
      </c>
      <c r="G58" s="21"/>
      <c r="H58" s="45">
        <v>0</v>
      </c>
      <c r="I58" s="45">
        <f t="shared" si="3"/>
        <v>28753000</v>
      </c>
    </row>
    <row r="59" spans="1:9" ht="32.25" customHeight="1">
      <c r="A59" s="32" t="s">
        <v>99</v>
      </c>
      <c r="B59" s="36" t="s">
        <v>109</v>
      </c>
      <c r="C59" s="38" t="s">
        <v>121</v>
      </c>
      <c r="D59" s="29">
        <f>D60+D61+D62</f>
        <v>236900</v>
      </c>
      <c r="E59" s="29">
        <f>E60+E61+E62</f>
        <v>1415</v>
      </c>
      <c r="F59" s="29">
        <f>F60+F61+F62</f>
        <v>238315</v>
      </c>
      <c r="G59" s="29">
        <f>G60+G61+G62</f>
        <v>0</v>
      </c>
      <c r="H59" s="29">
        <f>H60+H61+H62</f>
        <v>-79193</v>
      </c>
      <c r="I59" s="45">
        <f t="shared" si="3"/>
        <v>159122</v>
      </c>
    </row>
    <row r="60" spans="1:9" ht="63" customHeight="1">
      <c r="A60" s="32" t="s">
        <v>100</v>
      </c>
      <c r="B60" s="43" t="s">
        <v>145</v>
      </c>
      <c r="C60" s="38" t="s">
        <v>146</v>
      </c>
      <c r="D60" s="29"/>
      <c r="E60" s="29">
        <v>1415</v>
      </c>
      <c r="F60" s="29">
        <f>E60+D60</f>
        <v>1415</v>
      </c>
      <c r="G60" s="21"/>
      <c r="H60" s="45">
        <v>0</v>
      </c>
      <c r="I60" s="45">
        <f t="shared" si="3"/>
        <v>1415</v>
      </c>
    </row>
    <row r="61" spans="1:9" ht="75" customHeight="1">
      <c r="A61" s="32" t="s">
        <v>101</v>
      </c>
      <c r="B61" s="43" t="s">
        <v>87</v>
      </c>
      <c r="C61" s="37" t="s">
        <v>123</v>
      </c>
      <c r="D61" s="29">
        <v>217800</v>
      </c>
      <c r="E61" s="29">
        <v>0</v>
      </c>
      <c r="F61" s="29">
        <f t="shared" si="6"/>
        <v>217800</v>
      </c>
      <c r="G61" s="21"/>
      <c r="H61" s="45">
        <v>-79193</v>
      </c>
      <c r="I61" s="45">
        <f t="shared" si="3"/>
        <v>138607</v>
      </c>
    </row>
    <row r="62" spans="1:9" ht="72" customHeight="1">
      <c r="A62" s="32" t="s">
        <v>147</v>
      </c>
      <c r="B62" s="36" t="s">
        <v>86</v>
      </c>
      <c r="C62" s="38" t="s">
        <v>122</v>
      </c>
      <c r="D62" s="29">
        <v>19100</v>
      </c>
      <c r="E62" s="39"/>
      <c r="F62" s="29">
        <f t="shared" si="6"/>
        <v>19100</v>
      </c>
      <c r="G62" s="21"/>
      <c r="H62" s="45">
        <v>0</v>
      </c>
      <c r="I62" s="45">
        <f t="shared" si="3"/>
        <v>19100</v>
      </c>
    </row>
    <row r="63" spans="1:9" ht="18.75" customHeight="1">
      <c r="A63" s="32" t="s">
        <v>102</v>
      </c>
      <c r="B63" s="41" t="s">
        <v>88</v>
      </c>
      <c r="C63" s="27" t="s">
        <v>124</v>
      </c>
      <c r="D63" s="30">
        <f>D64+D65</f>
        <v>6866210</v>
      </c>
      <c r="E63" s="29">
        <f>E64+E65</f>
        <v>544900</v>
      </c>
      <c r="F63" s="30">
        <f>F64+F65</f>
        <v>7411110</v>
      </c>
      <c r="G63" s="30">
        <f>G64+G65</f>
        <v>0</v>
      </c>
      <c r="H63" s="30">
        <f>H64+H65</f>
        <v>0</v>
      </c>
      <c r="I63" s="45">
        <f t="shared" si="3"/>
        <v>7411110</v>
      </c>
    </row>
    <row r="64" spans="1:9" ht="113.25" customHeight="1">
      <c r="A64" s="32" t="s">
        <v>103</v>
      </c>
      <c r="B64" s="42" t="s">
        <v>89</v>
      </c>
      <c r="C64" s="27" t="s">
        <v>125</v>
      </c>
      <c r="D64" s="29">
        <v>315000</v>
      </c>
      <c r="E64" s="29"/>
      <c r="F64" s="29">
        <f t="shared" si="6"/>
        <v>315000</v>
      </c>
      <c r="G64" s="21"/>
      <c r="H64" s="45">
        <v>0</v>
      </c>
      <c r="I64" s="45">
        <f t="shared" si="3"/>
        <v>315000</v>
      </c>
    </row>
    <row r="65" spans="1:9" ht="51" customHeight="1">
      <c r="A65" s="32" t="s">
        <v>135</v>
      </c>
      <c r="B65" s="42" t="s">
        <v>136</v>
      </c>
      <c r="C65" s="27" t="s">
        <v>142</v>
      </c>
      <c r="D65" s="29">
        <v>6551210</v>
      </c>
      <c r="E65" s="39">
        <f>500000+44900</f>
        <v>544900</v>
      </c>
      <c r="F65" s="29">
        <f t="shared" si="6"/>
        <v>7096110</v>
      </c>
      <c r="G65" s="21"/>
      <c r="H65" s="45">
        <v>0</v>
      </c>
      <c r="I65" s="45">
        <f t="shared" si="3"/>
        <v>7096110</v>
      </c>
    </row>
    <row r="66" spans="1:9" ht="31.5" customHeight="1">
      <c r="A66" s="14" t="s">
        <v>137</v>
      </c>
      <c r="B66" s="36" t="s">
        <v>138</v>
      </c>
      <c r="C66" s="15" t="s">
        <v>139</v>
      </c>
      <c r="D66" s="29">
        <f>D67</f>
        <v>90200</v>
      </c>
      <c r="E66" s="29">
        <f>E67</f>
        <v>0</v>
      </c>
      <c r="F66" s="29">
        <f>F67</f>
        <v>90200</v>
      </c>
      <c r="G66" s="29">
        <f>G67</f>
        <v>0</v>
      </c>
      <c r="H66" s="29">
        <f>H67</f>
        <v>21000</v>
      </c>
      <c r="I66" s="45">
        <f t="shared" si="3"/>
        <v>111200</v>
      </c>
    </row>
    <row r="67" spans="1:9" ht="32.25" customHeight="1">
      <c r="A67" s="14" t="s">
        <v>140</v>
      </c>
      <c r="B67" s="36" t="s">
        <v>141</v>
      </c>
      <c r="C67" s="15" t="s">
        <v>143</v>
      </c>
      <c r="D67" s="29">
        <v>90200</v>
      </c>
      <c r="E67" s="29"/>
      <c r="F67" s="29">
        <f t="shared" si="6"/>
        <v>90200</v>
      </c>
      <c r="G67" s="21"/>
      <c r="H67" s="45">
        <v>21000</v>
      </c>
      <c r="I67" s="45">
        <f t="shared" si="3"/>
        <v>111200</v>
      </c>
    </row>
    <row r="68" spans="1:9" ht="14.25" customHeight="1">
      <c r="A68" s="32"/>
      <c r="B68" s="55" t="s">
        <v>110</v>
      </c>
      <c r="C68" s="56"/>
      <c r="D68" s="31">
        <f>D55+D21</f>
        <v>40531910</v>
      </c>
      <c r="E68" s="31">
        <f>E55+E21</f>
        <v>546315</v>
      </c>
      <c r="F68" s="31">
        <f>F55+F21</f>
        <v>41078225</v>
      </c>
      <c r="G68" s="31">
        <f>G55+G21</f>
        <v>0</v>
      </c>
      <c r="H68" s="31">
        <f>H55+H21</f>
        <v>220067.16999999998</v>
      </c>
      <c r="I68" s="49">
        <f t="shared" si="3"/>
        <v>41298292.17</v>
      </c>
    </row>
    <row r="69" spans="2:9" ht="30" customHeight="1">
      <c r="B69" s="60" t="s">
        <v>153</v>
      </c>
      <c r="C69" s="60"/>
      <c r="D69" s="4"/>
      <c r="E69" s="4"/>
      <c r="F69" s="46"/>
      <c r="G69" s="46"/>
      <c r="H69" s="47"/>
      <c r="I69" s="47"/>
    </row>
    <row r="70" spans="2:9" ht="15.75" customHeight="1" hidden="1">
      <c r="B70" s="59" t="s">
        <v>2</v>
      </c>
      <c r="C70" s="59"/>
      <c r="D70" s="59"/>
      <c r="E70" s="59"/>
      <c r="F70" s="59"/>
      <c r="G70" s="4"/>
      <c r="H70" s="48"/>
      <c r="I70" s="48"/>
    </row>
    <row r="71" spans="1:9" ht="11.25" customHeight="1">
      <c r="A71" s="50" t="s">
        <v>148</v>
      </c>
      <c r="B71" s="50"/>
      <c r="C71" s="50"/>
      <c r="D71" s="50"/>
      <c r="E71" s="50"/>
      <c r="F71" s="50"/>
      <c r="G71" s="46"/>
      <c r="H71" s="47"/>
      <c r="I71" s="47"/>
    </row>
    <row r="72" spans="2:7" ht="11.25" customHeight="1">
      <c r="B72" s="11"/>
      <c r="C72" s="4"/>
      <c r="D72" s="4"/>
      <c r="E72" s="4"/>
      <c r="F72" s="4"/>
      <c r="G72" s="4"/>
    </row>
  </sheetData>
  <sheetProtection/>
  <mergeCells count="22">
    <mergeCell ref="D18:D19"/>
    <mergeCell ref="C18:C19"/>
    <mergeCell ref="C3:I3"/>
    <mergeCell ref="C4:I4"/>
    <mergeCell ref="C5:I5"/>
    <mergeCell ref="C6:I6"/>
    <mergeCell ref="H18:H19"/>
    <mergeCell ref="I18:I19"/>
    <mergeCell ref="F18:F19"/>
    <mergeCell ref="B70:F70"/>
    <mergeCell ref="E18:E19"/>
    <mergeCell ref="C8:I8"/>
    <mergeCell ref="C9:I9"/>
    <mergeCell ref="C10:I10"/>
    <mergeCell ref="C11:I11"/>
    <mergeCell ref="A71:F71"/>
    <mergeCell ref="A18:A19"/>
    <mergeCell ref="B14:F14"/>
    <mergeCell ref="B15:F15"/>
    <mergeCell ref="B18:B19"/>
    <mergeCell ref="B68:C68"/>
    <mergeCell ref="B69:C69"/>
  </mergeCells>
  <printOptions/>
  <pageMargins left="1.0826771653543308" right="0.5905511811023623" top="0.9448818897637796" bottom="0.7874015748031497" header="0.31496062992125984" footer="0.31496062992125984"/>
  <pageSetup fitToHeight="0" fitToWidth="1" horizontalDpi="600" verticalDpi="600" orientation="portrait" paperSize="9" scale="81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2019-12-13T08:58:47Z</cp:lastPrinted>
  <dcterms:created xsi:type="dcterms:W3CDTF">2008-10-23T07:29:54Z</dcterms:created>
  <dcterms:modified xsi:type="dcterms:W3CDTF">2019-12-13T08:59:18Z</dcterms:modified>
  <cp:category/>
  <cp:version/>
  <cp:contentType/>
  <cp:contentStatus/>
</cp:coreProperties>
</file>